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uncan.Robertson\Dropbox\DCHC Hockey Kit\Order Forms\Master copy\"/>
    </mc:Choice>
  </mc:AlternateContent>
  <xr:revisionPtr revIDLastSave="0" documentId="8_{8BDF28F4-D05B-448B-B5D0-A297E2560AD6}" xr6:coauthVersionLast="31" xr6:coauthVersionMax="31" xr10:uidLastSave="{00000000-0000-0000-0000-000000000000}"/>
  <bookViews>
    <workbookView xWindow="0" yWindow="0" windowWidth="28800" windowHeight="13125" xr2:uid="{40C03417-3D3E-43C7-8A3F-06E8EC3BC66B}"/>
  </bookViews>
  <sheets>
    <sheet name="Youth Kit order form" sheetId="1" r:id="rId1"/>
  </sheets>
  <externalReferences>
    <externalReference r:id="rId2"/>
    <externalReference r:id="rId3"/>
  </externalReferences>
  <definedNames>
    <definedName name="_xlnm.Print_Area" localSheetId="0">'Youth Kit order form'!$A$1:$I$68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1" l="1"/>
  <c r="C14" i="1"/>
  <c r="C15" i="1"/>
  <c r="C16" i="1"/>
  <c r="C17" i="1"/>
  <c r="C18" i="1"/>
  <c r="C25" i="1"/>
  <c r="C28" i="1"/>
  <c r="C35" i="1"/>
  <c r="C36" i="1"/>
  <c r="C37" i="1"/>
  <c r="C38" i="1"/>
  <c r="C39" i="1"/>
  <c r="C40" i="1"/>
  <c r="C42" i="1"/>
  <c r="C43" i="1"/>
  <c r="C44" i="1"/>
  <c r="C45" i="1"/>
  <c r="C47" i="1"/>
  <c r="C48" i="1"/>
  <c r="C49" i="1"/>
  <c r="C50" i="1"/>
  <c r="C51" i="1"/>
  <c r="C52" i="1"/>
  <c r="C53" i="1"/>
  <c r="C54" i="1"/>
  <c r="C59" i="1"/>
  <c r="E14" i="1"/>
  <c r="E15" i="1"/>
  <c r="E16" i="1"/>
  <c r="E17" i="1"/>
  <c r="E18" i="1"/>
  <c r="E22" i="1"/>
  <c r="E23" i="1"/>
  <c r="E24" i="1"/>
  <c r="E25" i="1"/>
  <c r="E27" i="1"/>
  <c r="E28" i="1"/>
  <c r="E35" i="1"/>
  <c r="E36" i="1"/>
  <c r="E37" i="1"/>
  <c r="E38" i="1"/>
  <c r="E39" i="1"/>
  <c r="E40" i="1"/>
  <c r="E42" i="1"/>
  <c r="E43" i="1"/>
  <c r="E44" i="1"/>
  <c r="E45" i="1"/>
  <c r="E47" i="1"/>
  <c r="E48" i="1"/>
  <c r="E49" i="1"/>
  <c r="E50" i="1"/>
  <c r="E51" i="1"/>
  <c r="E52" i="1"/>
  <c r="E53" i="1"/>
  <c r="E54" i="1"/>
  <c r="D60" i="1"/>
  <c r="C61" i="1"/>
  <c r="B54" i="1"/>
  <c r="B53" i="1"/>
  <c r="B52" i="1"/>
  <c r="B51" i="1"/>
  <c r="B50" i="1"/>
  <c r="B49" i="1"/>
  <c r="B48" i="1"/>
  <c r="B47" i="1"/>
  <c r="B45" i="1"/>
  <c r="B44" i="1"/>
  <c r="B43" i="1"/>
  <c r="B42" i="1"/>
  <c r="B40" i="1"/>
  <c r="B39" i="1"/>
  <c r="B38" i="1"/>
  <c r="B37" i="1"/>
  <c r="B36" i="1"/>
  <c r="B35" i="1"/>
  <c r="B27" i="1"/>
  <c r="B18" i="1"/>
  <c r="B24" i="1"/>
  <c r="B17" i="1"/>
  <c r="B16" i="1"/>
</calcChain>
</file>

<file path=xl/sharedStrings.xml><?xml version="1.0" encoding="utf-8"?>
<sst xmlns="http://schemas.openxmlformats.org/spreadsheetml/2006/main" count="112" uniqueCount="50">
  <si>
    <t>Youth Playing Kit Order Form</t>
  </si>
  <si>
    <t>Durham City Hockey Club</t>
  </si>
  <si>
    <t xml:space="preserve"> </t>
  </si>
  <si>
    <t>This order form is for anyone in the club who is younger than 14 years of age AND wears a shirt size Men's Medium (40" Chest) or a size 10 (Dress Size) and below - inclusive.</t>
  </si>
  <si>
    <t>Player Name and Playing Number</t>
  </si>
  <si>
    <t>Playing No.</t>
  </si>
  <si>
    <t>Parent Name</t>
  </si>
  <si>
    <t>Parent Email Adress</t>
  </si>
  <si>
    <t>Contact Telephone Number</t>
  </si>
  <si>
    <t>Youth Playing Kit</t>
  </si>
  <si>
    <t>Item</t>
  </si>
  <si>
    <t>Price</t>
  </si>
  <si>
    <t>Name on shirt/Initials (+£2)</t>
  </si>
  <si>
    <t>Home/Away</t>
  </si>
  <si>
    <t>Quantity</t>
  </si>
  <si>
    <t>Size</t>
  </si>
  <si>
    <t>Boy's Match Shirt</t>
  </si>
  <si>
    <t>Girls Match Shirt</t>
  </si>
  <si>
    <t>N/A</t>
  </si>
  <si>
    <t>Youth Playing Kit (Bundles)</t>
  </si>
  <si>
    <t>Boy's/Girl's:</t>
  </si>
  <si>
    <t>Youth Match Shirt</t>
  </si>
  <si>
    <t>Home</t>
  </si>
  <si>
    <t>Stock Shorts (boy's) / Skort (girl's)</t>
  </si>
  <si>
    <t>PLAYING KIT BUNDLE (kids)</t>
  </si>
  <si>
    <t>SILVER BUNDLE (kids)</t>
  </si>
  <si>
    <t>Youth Leisurewear</t>
  </si>
  <si>
    <t>Sub Total (kit)</t>
  </si>
  <si>
    <t>Sub Total (Personalisation)</t>
  </si>
  <si>
    <t>Total</t>
  </si>
  <si>
    <t>Parent's Signature*:</t>
  </si>
  <si>
    <t>XX/XX/XX</t>
  </si>
  <si>
    <t>Please sign and date to confirm order</t>
  </si>
  <si>
    <t xml:space="preserve">*Please note, the above signature indicates that you consent to your details being used for the purposes of completing this order. </t>
  </si>
  <si>
    <t>Order Number (Administration Use only):</t>
  </si>
  <si>
    <t>a</t>
  </si>
  <si>
    <t>Boy's</t>
  </si>
  <si>
    <t>Men's</t>
  </si>
  <si>
    <t>Girl's</t>
  </si>
  <si>
    <t>Lady's</t>
  </si>
  <si>
    <t>Away</t>
  </si>
  <si>
    <t>SY</t>
  </si>
  <si>
    <t>MY</t>
  </si>
  <si>
    <t>LY</t>
  </si>
  <si>
    <t>XS</t>
  </si>
  <si>
    <t>S</t>
  </si>
  <si>
    <t>M</t>
  </si>
  <si>
    <t>12 to 2</t>
  </si>
  <si>
    <t>3 to 6</t>
  </si>
  <si>
    <t>7 to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</si>
</sst>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4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Webdings"/>
      <family val="1"/>
      <charset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/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 applyAlignment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64" fontId="0" fillId="0" borderId="1" xfId="0" applyNumberFormat="1" applyFont="1" applyBorder="1"/>
    <xf numFmtId="0" fontId="0" fillId="0" borderId="0" xfId="0" applyNumberFormat="1" applyFo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Font="1" applyBorder="1" applyAlignment="1">
      <alignment vertical="top"/>
    </xf>
    <xf numFmtId="0" fontId="3" fillId="0" borderId="0" xfId="0" applyFont="1"/>
    <xf numFmtId="16" fontId="0" fillId="0" borderId="0" xfId="0" applyNumberFormat="1" applyFont="1"/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can.Robertson/Dropbox/DCHC%20Hockey%20Kit/DCHC%20kit%20price%20comparison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ncan.Robertson/Dropbox/DCHC%20Hockey%20Kit/Kit%20order%20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B2">
            <v>36</v>
          </cell>
        </row>
        <row r="3">
          <cell r="B3">
            <v>30</v>
          </cell>
        </row>
        <row r="5">
          <cell r="B5">
            <v>30</v>
          </cell>
        </row>
        <row r="12">
          <cell r="A12" t="str">
            <v>Kid's Stock Shorts</v>
          </cell>
          <cell r="B12">
            <v>16</v>
          </cell>
        </row>
        <row r="16">
          <cell r="A16" t="str">
            <v>Kid's Stock Skorts</v>
          </cell>
          <cell r="B16">
            <v>20</v>
          </cell>
        </row>
        <row r="19">
          <cell r="A19" t="str">
            <v>Kid's Socks</v>
          </cell>
          <cell r="B19">
            <v>6</v>
          </cell>
        </row>
        <row r="21">
          <cell r="A21" t="str">
            <v>FUJIN Drill Top (kids)</v>
          </cell>
          <cell r="B21">
            <v>34</v>
          </cell>
        </row>
        <row r="23">
          <cell r="A23" t="str">
            <v>FUJIN Midlayer (kids)</v>
          </cell>
          <cell r="B23">
            <v>28</v>
          </cell>
        </row>
        <row r="25">
          <cell r="A25" t="str">
            <v>FUJIN Tracksuit Bottoms (kids)</v>
          </cell>
          <cell r="B25">
            <v>26</v>
          </cell>
        </row>
        <row r="30">
          <cell r="A30" t="str">
            <v>Kirin Hoodie (kids)</v>
          </cell>
          <cell r="B30">
            <v>22</v>
          </cell>
        </row>
        <row r="32">
          <cell r="A32" t="str">
            <v>Kirin Polo (kids)</v>
          </cell>
          <cell r="B32">
            <v>18</v>
          </cell>
        </row>
        <row r="34">
          <cell r="A34" t="str">
            <v>Kirin Tech Tee (kids)</v>
          </cell>
          <cell r="B34">
            <v>18</v>
          </cell>
        </row>
        <row r="37">
          <cell r="A37" t="str">
            <v>Kirin Gym Shorts (kids)</v>
          </cell>
          <cell r="B37">
            <v>18</v>
          </cell>
        </row>
        <row r="39">
          <cell r="A39" t="str">
            <v>Baselayer Top (kids)</v>
          </cell>
          <cell r="B39">
            <v>22</v>
          </cell>
        </row>
        <row r="41">
          <cell r="A41" t="str">
            <v>Baselayer leggings (kids)</v>
          </cell>
          <cell r="B41">
            <v>22</v>
          </cell>
        </row>
        <row r="43">
          <cell r="A43" t="str">
            <v>Baselayer Shorts (kids)</v>
          </cell>
          <cell r="B43">
            <v>20</v>
          </cell>
        </row>
        <row r="46">
          <cell r="A46" t="str">
            <v>Cap</v>
          </cell>
          <cell r="B46">
            <v>13</v>
          </cell>
        </row>
        <row r="47">
          <cell r="A47" t="str">
            <v>Beanie</v>
          </cell>
          <cell r="B47">
            <v>13</v>
          </cell>
        </row>
        <row r="48">
          <cell r="A48" t="str">
            <v>Kitbag</v>
          </cell>
          <cell r="B48">
            <v>35</v>
          </cell>
        </row>
        <row r="49">
          <cell r="A49" t="str">
            <v>Rucksack</v>
          </cell>
          <cell r="B49">
            <v>30</v>
          </cell>
        </row>
        <row r="52">
          <cell r="A52" t="str">
            <v>Wheelie Team Kitbag</v>
          </cell>
          <cell r="B52">
            <v>70</v>
          </cell>
        </row>
        <row r="53">
          <cell r="A53" t="str">
            <v>Snapback</v>
          </cell>
          <cell r="B53">
            <v>16</v>
          </cell>
        </row>
        <row r="54">
          <cell r="A54" t="str">
            <v>Bobble Hat</v>
          </cell>
          <cell r="B54">
            <v>13</v>
          </cell>
        </row>
        <row r="56">
          <cell r="A56" t="str">
            <v>Softcore Gilet  (kids)</v>
          </cell>
          <cell r="B56">
            <v>40</v>
          </cell>
        </row>
        <row r="61">
          <cell r="B61">
            <v>50</v>
          </cell>
        </row>
        <row r="65">
          <cell r="B65">
            <v>70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Check Numer of items"/>
      <sheetName val="MASTER SHEET (formulae)"/>
      <sheetName val="MASTER SHEET (format)"/>
      <sheetName val="Product and size codes"/>
      <sheetName val="Adult Kit order form"/>
      <sheetName val="Youth Kit order form"/>
      <sheetName val="First"/>
      <sheetName val="Last"/>
    </sheetNames>
    <sheetDataSet>
      <sheetData sheetId="0"/>
      <sheetData sheetId="1"/>
      <sheetData sheetId="2"/>
      <sheetData sheetId="3"/>
      <sheetData sheetId="4"/>
      <sheetData sheetId="5">
        <row r="27">
          <cell r="B27" t="str">
            <v>Add Kirin Hoodie to PLAYING KIT BUNDLE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9A130-6217-4619-AA29-00E508E51F58}">
  <sheetPr codeName="Sheet2">
    <pageSetUpPr fitToPage="1"/>
  </sheetPr>
  <dimension ref="A1:I131"/>
  <sheetViews>
    <sheetView tabSelected="1" view="pageBreakPreview" zoomScaleNormal="100" zoomScaleSheetLayoutView="100" workbookViewId="0">
      <selection activeCell="B4" sqref="B4:H4"/>
    </sheetView>
  </sheetViews>
  <sheetFormatPr defaultRowHeight="15" x14ac:dyDescent="0.25"/>
  <cols>
    <col min="2" max="2" width="35.7109375" customWidth="1"/>
    <col min="3" max="3" width="11.5703125" customWidth="1"/>
    <col min="4" max="4" width="23.7109375" customWidth="1"/>
    <col min="5" max="5" width="23.7109375" hidden="1" customWidth="1"/>
    <col min="6" max="6" width="11.140625" customWidth="1"/>
    <col min="7" max="7" width="12.7109375" customWidth="1"/>
    <col min="9" max="9" width="10.7109375" customWidth="1"/>
  </cols>
  <sheetData>
    <row r="1" spans="2:9" ht="18.75" x14ac:dyDescent="0.3">
      <c r="B1" s="1" t="s">
        <v>0</v>
      </c>
      <c r="C1" s="1"/>
      <c r="D1" s="1"/>
      <c r="E1" s="1"/>
      <c r="F1" s="1"/>
      <c r="G1" s="1"/>
      <c r="H1" s="1"/>
    </row>
    <row r="2" spans="2:9" ht="18.75" x14ac:dyDescent="0.3">
      <c r="B2" s="1" t="s">
        <v>1</v>
      </c>
      <c r="C2" s="1"/>
      <c r="D2" s="1"/>
      <c r="E2" s="1"/>
      <c r="F2" s="1"/>
      <c r="G2" s="1"/>
      <c r="H2" s="1"/>
      <c r="I2" t="s">
        <v>2</v>
      </c>
    </row>
    <row r="3" spans="2:9" ht="18.75" x14ac:dyDescent="0.3">
      <c r="B3" s="2"/>
      <c r="C3" s="2"/>
    </row>
    <row r="4" spans="2:9" s="4" customFormat="1" ht="29.45" customHeight="1" x14ac:dyDescent="0.25">
      <c r="B4" s="3" t="s">
        <v>3</v>
      </c>
      <c r="C4" s="3"/>
      <c r="D4" s="3"/>
      <c r="E4" s="3"/>
      <c r="F4" s="3"/>
      <c r="G4" s="3"/>
      <c r="H4" s="3"/>
    </row>
    <row r="5" spans="2:9" s="4" customFormat="1" x14ac:dyDescent="0.25"/>
    <row r="6" spans="2:9" s="4" customFormat="1" x14ac:dyDescent="0.25">
      <c r="B6" s="5" t="s">
        <v>4</v>
      </c>
      <c r="C6" s="6"/>
      <c r="D6" s="6"/>
      <c r="E6" s="6"/>
      <c r="F6" s="6"/>
      <c r="G6" s="7" t="s">
        <v>5</v>
      </c>
      <c r="H6" s="7"/>
    </row>
    <row r="7" spans="2:9" s="4" customFormat="1" x14ac:dyDescent="0.25">
      <c r="B7" s="5" t="s">
        <v>6</v>
      </c>
      <c r="C7" s="6"/>
      <c r="D7" s="6"/>
      <c r="E7" s="6"/>
      <c r="F7" s="6"/>
      <c r="G7" s="6"/>
      <c r="H7" s="6"/>
    </row>
    <row r="8" spans="2:9" s="4" customFormat="1" x14ac:dyDescent="0.25">
      <c r="B8" s="5" t="s">
        <v>7</v>
      </c>
      <c r="C8" s="6"/>
      <c r="D8" s="6"/>
      <c r="E8" s="6"/>
      <c r="F8" s="6"/>
      <c r="G8" s="6"/>
      <c r="H8" s="6"/>
    </row>
    <row r="9" spans="2:9" s="4" customFormat="1" x14ac:dyDescent="0.25">
      <c r="B9" s="5" t="s">
        <v>8</v>
      </c>
      <c r="C9" s="8"/>
      <c r="D9" s="8"/>
      <c r="E9" s="8"/>
      <c r="F9" s="8"/>
      <c r="G9" s="8"/>
      <c r="H9" s="8"/>
    </row>
    <row r="10" spans="2:9" s="4" customFormat="1" x14ac:dyDescent="0.25"/>
    <row r="11" spans="2:9" s="4" customFormat="1" x14ac:dyDescent="0.25"/>
    <row r="12" spans="2:9" s="4" customFormat="1" x14ac:dyDescent="0.25">
      <c r="B12" s="9" t="s">
        <v>9</v>
      </c>
      <c r="C12" s="9"/>
      <c r="D12" s="9"/>
      <c r="E12" s="9"/>
      <c r="F12" s="9"/>
      <c r="G12" s="9"/>
      <c r="H12" s="9"/>
    </row>
    <row r="13" spans="2:9" s="4" customFormat="1" x14ac:dyDescent="0.25">
      <c r="B13" s="10" t="s">
        <v>10</v>
      </c>
      <c r="C13" s="5" t="s">
        <v>11</v>
      </c>
      <c r="D13" s="5" t="s">
        <v>12</v>
      </c>
      <c r="E13" s="5"/>
      <c r="F13" s="5" t="s">
        <v>13</v>
      </c>
      <c r="G13" s="5" t="s">
        <v>14</v>
      </c>
      <c r="H13" s="5" t="s">
        <v>15</v>
      </c>
    </row>
    <row r="14" spans="2:9" s="4" customFormat="1" x14ac:dyDescent="0.25">
      <c r="B14" s="10" t="s">
        <v>16</v>
      </c>
      <c r="C14" s="11">
        <f>[1]Sheet1!B3</f>
        <v>30</v>
      </c>
      <c r="D14" s="10"/>
      <c r="E14" s="10">
        <f>IF(D14="N/A",0,IF(ISBLANK(D14),0,2))</f>
        <v>0</v>
      </c>
      <c r="F14" s="12"/>
      <c r="G14" s="10"/>
      <c r="H14" s="12"/>
    </row>
    <row r="15" spans="2:9" s="4" customFormat="1" x14ac:dyDescent="0.25">
      <c r="B15" s="10" t="s">
        <v>17</v>
      </c>
      <c r="C15" s="11">
        <f>[1]Sheet1!B5</f>
        <v>30</v>
      </c>
      <c r="D15" s="10"/>
      <c r="E15" s="10">
        <f>IF(D15="N/A",0,IF(ISBLANK(D15),0,2))</f>
        <v>0</v>
      </c>
      <c r="F15" s="12"/>
      <c r="G15" s="10"/>
      <c r="H15" s="12"/>
    </row>
    <row r="16" spans="2:9" s="4" customFormat="1" x14ac:dyDescent="0.25">
      <c r="B16" s="10" t="str">
        <f>[1]Sheet1!A12</f>
        <v>Kid's Stock Shorts</v>
      </c>
      <c r="C16" s="11">
        <f>[1]Sheet1!B12</f>
        <v>16</v>
      </c>
      <c r="D16" s="10"/>
      <c r="E16" s="10">
        <f>IF(D16="N/A",0,IF(ISBLANK(D16),0,2))</f>
        <v>0</v>
      </c>
      <c r="F16" s="10" t="s">
        <v>18</v>
      </c>
      <c r="G16" s="10"/>
      <c r="H16" s="12"/>
    </row>
    <row r="17" spans="2:8" s="4" customFormat="1" x14ac:dyDescent="0.25">
      <c r="B17" s="10" t="str">
        <f>[1]Sheet1!A16</f>
        <v>Kid's Stock Skorts</v>
      </c>
      <c r="C17" s="11">
        <f>[1]Sheet1!B16</f>
        <v>20</v>
      </c>
      <c r="D17" s="10"/>
      <c r="E17" s="10">
        <f>IF(D17="N/A",0,IF(ISBLANK(D17),0,2))</f>
        <v>0</v>
      </c>
      <c r="F17" s="10" t="s">
        <v>18</v>
      </c>
      <c r="G17" s="10"/>
      <c r="H17" s="12"/>
    </row>
    <row r="18" spans="2:8" s="4" customFormat="1" x14ac:dyDescent="0.25">
      <c r="B18" s="10" t="str">
        <f>[1]Sheet1!A19</f>
        <v>Kid's Socks</v>
      </c>
      <c r="C18" s="11">
        <f>[1]Sheet1!B19</f>
        <v>6</v>
      </c>
      <c r="D18" s="10" t="s">
        <v>18</v>
      </c>
      <c r="E18" s="10">
        <f>IF(D18="N/A",0,IF(ISBLANK(D18),0,2))</f>
        <v>0</v>
      </c>
      <c r="F18" s="10" t="s">
        <v>18</v>
      </c>
      <c r="G18" s="10"/>
      <c r="H18" s="12"/>
    </row>
    <row r="19" spans="2:8" s="4" customFormat="1" x14ac:dyDescent="0.25">
      <c r="B19" s="13"/>
      <c r="C19" s="14"/>
      <c r="D19" s="13"/>
      <c r="E19" s="13"/>
      <c r="F19" s="13"/>
      <c r="G19" s="13"/>
    </row>
    <row r="20" spans="2:8" s="4" customFormat="1" x14ac:dyDescent="0.25">
      <c r="B20" s="15" t="s">
        <v>19</v>
      </c>
      <c r="C20" s="16"/>
      <c r="D20" s="16"/>
      <c r="E20" s="16"/>
      <c r="F20" s="17"/>
      <c r="G20" s="12" t="s">
        <v>20</v>
      </c>
      <c r="H20" s="12"/>
    </row>
    <row r="21" spans="2:8" s="4" customFormat="1" x14ac:dyDescent="0.25">
      <c r="B21" s="10" t="s">
        <v>10</v>
      </c>
      <c r="C21" s="5" t="s">
        <v>11</v>
      </c>
      <c r="D21" s="5" t="s">
        <v>12</v>
      </c>
      <c r="E21" s="5"/>
      <c r="F21" s="5" t="s">
        <v>13</v>
      </c>
      <c r="G21" s="5" t="s">
        <v>14</v>
      </c>
      <c r="H21" s="5" t="s">
        <v>15</v>
      </c>
    </row>
    <row r="22" spans="2:8" s="4" customFormat="1" x14ac:dyDescent="0.25">
      <c r="B22" s="10" t="s">
        <v>21</v>
      </c>
      <c r="C22" s="10" t="s">
        <v>18</v>
      </c>
      <c r="D22" s="10"/>
      <c r="E22" s="10">
        <f>IF(D22="N/A",0,IF(ISBLANK(D22),0,2))</f>
        <v>0</v>
      </c>
      <c r="F22" s="12" t="s">
        <v>22</v>
      </c>
      <c r="G22" s="10"/>
      <c r="H22" s="12"/>
    </row>
    <row r="23" spans="2:8" s="4" customFormat="1" x14ac:dyDescent="0.25">
      <c r="B23" s="10" t="s">
        <v>23</v>
      </c>
      <c r="C23" s="10" t="s">
        <v>18</v>
      </c>
      <c r="D23" s="10"/>
      <c r="E23" s="10">
        <f>IF(D23="N/A",0,IF(ISBLANK(D23),0,2))</f>
        <v>0</v>
      </c>
      <c r="F23" s="10" t="s">
        <v>18</v>
      </c>
      <c r="G23" s="10"/>
      <c r="H23" s="12"/>
    </row>
    <row r="24" spans="2:8" s="4" customFormat="1" x14ac:dyDescent="0.25">
      <c r="B24" s="10" t="str">
        <f>B18</f>
        <v>Kid's Socks</v>
      </c>
      <c r="C24" s="10" t="s">
        <v>18</v>
      </c>
      <c r="D24" s="10" t="s">
        <v>18</v>
      </c>
      <c r="E24" s="10">
        <f>IF(D24="N/A",0,IF(ISBLANK(D24),0,2))</f>
        <v>0</v>
      </c>
      <c r="F24" s="10" t="s">
        <v>18</v>
      </c>
      <c r="G24" s="10"/>
      <c r="H24" s="12"/>
    </row>
    <row r="25" spans="2:8" s="4" customFormat="1" x14ac:dyDescent="0.25">
      <c r="B25" s="10" t="s">
        <v>24</v>
      </c>
      <c r="C25" s="11">
        <f>[1]Sheet1!B61</f>
        <v>50</v>
      </c>
      <c r="D25" s="10" t="s">
        <v>18</v>
      </c>
      <c r="E25" s="10">
        <f>IF(D25="N/A",0,IF(ISBLANK(D25),0,2))</f>
        <v>0</v>
      </c>
      <c r="F25" s="10" t="s">
        <v>18</v>
      </c>
      <c r="G25" s="10"/>
      <c r="H25" s="10" t="s">
        <v>18</v>
      </c>
    </row>
    <row r="26" spans="2:8" s="4" customFormat="1" x14ac:dyDescent="0.25"/>
    <row r="27" spans="2:8" s="4" customFormat="1" x14ac:dyDescent="0.25">
      <c r="B27" s="10" t="str">
        <f>'[2]Adult Kit order form'!B27</f>
        <v>Add Kirin Hoodie to PLAYING KIT BUNDLE</v>
      </c>
      <c r="C27" s="10" t="s">
        <v>18</v>
      </c>
      <c r="D27" s="10"/>
      <c r="E27" s="10">
        <f>IF(D27="N/A",0,IF(ISBLANK(D27),0,2))</f>
        <v>0</v>
      </c>
      <c r="F27" s="10" t="s">
        <v>18</v>
      </c>
      <c r="G27" s="10"/>
      <c r="H27" s="12"/>
    </row>
    <row r="28" spans="2:8" s="4" customFormat="1" x14ac:dyDescent="0.25">
      <c r="B28" s="10" t="s">
        <v>25</v>
      </c>
      <c r="C28" s="11">
        <f>[1]Sheet1!B65</f>
        <v>70</v>
      </c>
      <c r="D28" s="10" t="s">
        <v>18</v>
      </c>
      <c r="E28" s="10">
        <f>IF(D28="N/A",0,IF(ISBLANK(D28),0,2))</f>
        <v>0</v>
      </c>
      <c r="F28" s="10" t="s">
        <v>18</v>
      </c>
      <c r="G28" s="10"/>
      <c r="H28" s="10" t="s">
        <v>18</v>
      </c>
    </row>
    <row r="30" spans="2:8" hidden="1" x14ac:dyDescent="0.25"/>
    <row r="31" spans="2:8" hidden="1" x14ac:dyDescent="0.25"/>
    <row r="32" spans="2:8" hidden="1" x14ac:dyDescent="0.25"/>
    <row r="33" spans="2:8" s="4" customFormat="1" x14ac:dyDescent="0.25">
      <c r="B33" s="9" t="s">
        <v>26</v>
      </c>
      <c r="C33" s="9"/>
      <c r="D33" s="9"/>
      <c r="E33" s="9"/>
      <c r="F33" s="9"/>
      <c r="G33" s="9"/>
      <c r="H33" s="9"/>
    </row>
    <row r="34" spans="2:8" s="4" customFormat="1" x14ac:dyDescent="0.25">
      <c r="B34" s="10" t="s">
        <v>10</v>
      </c>
      <c r="C34" s="5" t="s">
        <v>11</v>
      </c>
      <c r="D34" s="5" t="s">
        <v>12</v>
      </c>
      <c r="E34" s="5"/>
      <c r="F34" s="5" t="s">
        <v>13</v>
      </c>
      <c r="G34" s="5" t="s">
        <v>14</v>
      </c>
      <c r="H34" s="5" t="s">
        <v>15</v>
      </c>
    </row>
    <row r="35" spans="2:8" s="4" customFormat="1" x14ac:dyDescent="0.25">
      <c r="B35" s="10" t="str">
        <f>[1]Sheet1!A21</f>
        <v>FUJIN Drill Top (kids)</v>
      </c>
      <c r="C35" s="11">
        <f>[1]Sheet1!B21</f>
        <v>34</v>
      </c>
      <c r="D35" s="10"/>
      <c r="E35" s="10">
        <f t="shared" ref="E35:E54" si="0">IF(D35="N/A",0,IF(ISBLANK(D35),0,2))</f>
        <v>0</v>
      </c>
      <c r="F35" s="10" t="s">
        <v>18</v>
      </c>
      <c r="G35" s="10"/>
      <c r="H35" s="12"/>
    </row>
    <row r="36" spans="2:8" s="4" customFormat="1" x14ac:dyDescent="0.25">
      <c r="B36" s="10" t="str">
        <f>[1]Sheet1!A23</f>
        <v>FUJIN Midlayer (kids)</v>
      </c>
      <c r="C36" s="11">
        <f>[1]Sheet1!B23</f>
        <v>28</v>
      </c>
      <c r="D36" s="10"/>
      <c r="E36" s="10">
        <f t="shared" si="0"/>
        <v>0</v>
      </c>
      <c r="F36" s="10" t="s">
        <v>18</v>
      </c>
      <c r="G36" s="10"/>
      <c r="H36" s="12"/>
    </row>
    <row r="37" spans="2:8" s="4" customFormat="1" x14ac:dyDescent="0.25">
      <c r="B37" s="10" t="str">
        <f>[1]Sheet1!A25</f>
        <v>FUJIN Tracksuit Bottoms (kids)</v>
      </c>
      <c r="C37" s="11">
        <f>[1]Sheet1!B25</f>
        <v>26</v>
      </c>
      <c r="D37" s="10"/>
      <c r="E37" s="10">
        <f t="shared" si="0"/>
        <v>0</v>
      </c>
      <c r="F37" s="10" t="s">
        <v>18</v>
      </c>
      <c r="G37" s="10"/>
      <c r="H37" s="12"/>
    </row>
    <row r="38" spans="2:8" s="4" customFormat="1" x14ac:dyDescent="0.25">
      <c r="B38" s="10" t="str">
        <f>[1]Sheet1!A30</f>
        <v>Kirin Hoodie (kids)</v>
      </c>
      <c r="C38" s="11">
        <f>[1]Sheet1!B30</f>
        <v>22</v>
      </c>
      <c r="D38" s="10"/>
      <c r="E38" s="10">
        <f t="shared" si="0"/>
        <v>0</v>
      </c>
      <c r="F38" s="10" t="s">
        <v>18</v>
      </c>
      <c r="G38" s="10"/>
      <c r="H38" s="12"/>
    </row>
    <row r="39" spans="2:8" s="4" customFormat="1" x14ac:dyDescent="0.25">
      <c r="B39" s="10" t="str">
        <f>[1]Sheet1!A32</f>
        <v>Kirin Polo (kids)</v>
      </c>
      <c r="C39" s="11">
        <f>[1]Sheet1!B32</f>
        <v>18</v>
      </c>
      <c r="D39" s="10"/>
      <c r="E39" s="10">
        <f t="shared" si="0"/>
        <v>0</v>
      </c>
      <c r="F39" s="10" t="s">
        <v>18</v>
      </c>
      <c r="G39" s="10"/>
      <c r="H39" s="12"/>
    </row>
    <row r="40" spans="2:8" s="4" customFormat="1" x14ac:dyDescent="0.25">
      <c r="B40" s="10" t="str">
        <f>[1]Sheet1!A34</f>
        <v>Kirin Tech Tee (kids)</v>
      </c>
      <c r="C40" s="11">
        <f>[1]Sheet1!B34</f>
        <v>18</v>
      </c>
      <c r="D40" s="10"/>
      <c r="E40" s="10">
        <f t="shared" si="0"/>
        <v>0</v>
      </c>
      <c r="F40" s="10" t="s">
        <v>18</v>
      </c>
      <c r="G40" s="10"/>
      <c r="H40" s="12"/>
    </row>
    <row r="41" spans="2:8" s="4" customFormat="1" hidden="1" x14ac:dyDescent="0.25">
      <c r="B41" s="10"/>
      <c r="C41" s="11"/>
      <c r="D41" s="10"/>
      <c r="E41" s="10"/>
      <c r="F41" s="10"/>
      <c r="G41" s="10"/>
      <c r="H41" s="12"/>
    </row>
    <row r="42" spans="2:8" s="4" customFormat="1" x14ac:dyDescent="0.25">
      <c r="B42" s="10" t="str">
        <f>[1]Sheet1!A37</f>
        <v>Kirin Gym Shorts (kids)</v>
      </c>
      <c r="C42" s="11">
        <f>[1]Sheet1!B37</f>
        <v>18</v>
      </c>
      <c r="D42" s="10"/>
      <c r="E42" s="10">
        <f t="shared" si="0"/>
        <v>0</v>
      </c>
      <c r="F42" s="10" t="s">
        <v>18</v>
      </c>
      <c r="G42" s="10"/>
      <c r="H42" s="12"/>
    </row>
    <row r="43" spans="2:8" s="4" customFormat="1" x14ac:dyDescent="0.25">
      <c r="B43" s="10" t="str">
        <f>[1]Sheet1!A39</f>
        <v>Baselayer Top (kids)</v>
      </c>
      <c r="C43" s="11">
        <f>[1]Sheet1!B39</f>
        <v>22</v>
      </c>
      <c r="D43" s="10"/>
      <c r="E43" s="10">
        <f t="shared" si="0"/>
        <v>0</v>
      </c>
      <c r="F43" s="10" t="s">
        <v>18</v>
      </c>
      <c r="G43" s="10"/>
      <c r="H43" s="12"/>
    </row>
    <row r="44" spans="2:8" s="4" customFormat="1" x14ac:dyDescent="0.25">
      <c r="B44" s="10" t="str">
        <f>[1]Sheet1!A41</f>
        <v>Baselayer leggings (kids)</v>
      </c>
      <c r="C44" s="11">
        <f>[1]Sheet1!B41</f>
        <v>22</v>
      </c>
      <c r="D44" s="10"/>
      <c r="E44" s="10">
        <f t="shared" si="0"/>
        <v>0</v>
      </c>
      <c r="F44" s="10" t="s">
        <v>18</v>
      </c>
      <c r="G44" s="10"/>
      <c r="H44" s="12"/>
    </row>
    <row r="45" spans="2:8" s="4" customFormat="1" x14ac:dyDescent="0.25">
      <c r="B45" s="10" t="str">
        <f>[1]Sheet1!A43</f>
        <v>Baselayer Shorts (kids)</v>
      </c>
      <c r="C45" s="11">
        <f>[1]Sheet1!B43</f>
        <v>20</v>
      </c>
      <c r="D45" s="10"/>
      <c r="E45" s="10">
        <f t="shared" si="0"/>
        <v>0</v>
      </c>
      <c r="F45" s="10" t="s">
        <v>18</v>
      </c>
      <c r="G45" s="10"/>
      <c r="H45" s="12"/>
    </row>
    <row r="46" spans="2:8" s="4" customFormat="1" hidden="1" x14ac:dyDescent="0.25">
      <c r="B46" s="10"/>
      <c r="C46" s="11"/>
      <c r="D46" s="10"/>
      <c r="E46" s="10"/>
      <c r="F46" s="10"/>
      <c r="G46" s="10"/>
      <c r="H46" s="12"/>
    </row>
    <row r="47" spans="2:8" s="4" customFormat="1" x14ac:dyDescent="0.25">
      <c r="B47" s="10" t="str">
        <f>[1]Sheet1!A46</f>
        <v>Cap</v>
      </c>
      <c r="C47" s="11">
        <f>[1]Sheet1!B46</f>
        <v>13</v>
      </c>
      <c r="D47" s="10" t="s">
        <v>18</v>
      </c>
      <c r="E47" s="10">
        <f t="shared" ref="E47:E53" si="1">IF(D47="N/A",0,IF(ISBLANK(D47),0,2))</f>
        <v>0</v>
      </c>
      <c r="F47" s="10" t="s">
        <v>18</v>
      </c>
      <c r="G47" s="10"/>
      <c r="H47" s="10" t="s">
        <v>18</v>
      </c>
    </row>
    <row r="48" spans="2:8" s="4" customFormat="1" x14ac:dyDescent="0.25">
      <c r="B48" s="10" t="str">
        <f>[1]Sheet1!A47</f>
        <v>Beanie</v>
      </c>
      <c r="C48" s="11">
        <f>[1]Sheet1!B47</f>
        <v>13</v>
      </c>
      <c r="D48" s="10" t="s">
        <v>18</v>
      </c>
      <c r="E48" s="10">
        <f t="shared" si="1"/>
        <v>0</v>
      </c>
      <c r="F48" s="10" t="s">
        <v>18</v>
      </c>
      <c r="G48" s="10"/>
      <c r="H48" s="10" t="s">
        <v>18</v>
      </c>
    </row>
    <row r="49" spans="2:8" s="4" customFormat="1" x14ac:dyDescent="0.25">
      <c r="B49" s="10" t="str">
        <f>[1]Sheet1!A48</f>
        <v>Kitbag</v>
      </c>
      <c r="C49" s="11">
        <f>[1]Sheet1!B48</f>
        <v>35</v>
      </c>
      <c r="D49" s="10"/>
      <c r="E49" s="10">
        <f t="shared" si="1"/>
        <v>0</v>
      </c>
      <c r="F49" s="10" t="s">
        <v>18</v>
      </c>
      <c r="G49" s="10"/>
      <c r="H49" s="10" t="s">
        <v>18</v>
      </c>
    </row>
    <row r="50" spans="2:8" s="4" customFormat="1" x14ac:dyDescent="0.25">
      <c r="B50" s="10" t="str">
        <f>[1]Sheet1!A49</f>
        <v>Rucksack</v>
      </c>
      <c r="C50" s="11">
        <f>[1]Sheet1!B49</f>
        <v>30</v>
      </c>
      <c r="D50" s="10"/>
      <c r="E50" s="10">
        <f t="shared" si="1"/>
        <v>0</v>
      </c>
      <c r="F50" s="10" t="s">
        <v>18</v>
      </c>
      <c r="G50" s="10"/>
      <c r="H50" s="10" t="s">
        <v>18</v>
      </c>
    </row>
    <row r="51" spans="2:8" s="4" customFormat="1" x14ac:dyDescent="0.25">
      <c r="B51" s="10" t="str">
        <f>[1]Sheet1!A52</f>
        <v>Wheelie Team Kitbag</v>
      </c>
      <c r="C51" s="11">
        <f>[1]Sheet1!B52</f>
        <v>70</v>
      </c>
      <c r="D51" s="10"/>
      <c r="E51" s="10">
        <f t="shared" si="1"/>
        <v>0</v>
      </c>
      <c r="F51" s="10" t="s">
        <v>18</v>
      </c>
      <c r="G51" s="10"/>
      <c r="H51" s="10" t="s">
        <v>18</v>
      </c>
    </row>
    <row r="52" spans="2:8" s="4" customFormat="1" x14ac:dyDescent="0.25">
      <c r="B52" s="10" t="str">
        <f>[1]Sheet1!A53</f>
        <v>Snapback</v>
      </c>
      <c r="C52" s="11">
        <f>[1]Sheet1!B53</f>
        <v>16</v>
      </c>
      <c r="D52" s="10" t="s">
        <v>18</v>
      </c>
      <c r="E52" s="10">
        <f t="shared" si="1"/>
        <v>0</v>
      </c>
      <c r="F52" s="10" t="s">
        <v>18</v>
      </c>
      <c r="G52" s="10"/>
      <c r="H52" s="10" t="s">
        <v>18</v>
      </c>
    </row>
    <row r="53" spans="2:8" s="4" customFormat="1" x14ac:dyDescent="0.25">
      <c r="B53" s="10" t="str">
        <f>[1]Sheet1!A54</f>
        <v>Bobble Hat</v>
      </c>
      <c r="C53" s="11">
        <f>[1]Sheet1!B54</f>
        <v>13</v>
      </c>
      <c r="D53" s="10" t="s">
        <v>18</v>
      </c>
      <c r="E53" s="10">
        <f t="shared" si="1"/>
        <v>0</v>
      </c>
      <c r="F53" s="10" t="s">
        <v>18</v>
      </c>
      <c r="G53" s="10"/>
      <c r="H53" s="10" t="s">
        <v>18</v>
      </c>
    </row>
    <row r="54" spans="2:8" s="4" customFormat="1" x14ac:dyDescent="0.25">
      <c r="B54" s="10" t="str">
        <f>[1]Sheet1!A56</f>
        <v>Softcore Gilet  (kids)</v>
      </c>
      <c r="C54" s="11">
        <f>[1]Sheet1!B56</f>
        <v>40</v>
      </c>
      <c r="D54" s="10"/>
      <c r="E54" s="10">
        <f t="shared" si="0"/>
        <v>0</v>
      </c>
      <c r="F54" s="10" t="s">
        <v>18</v>
      </c>
      <c r="G54" s="10"/>
      <c r="H54" s="12"/>
    </row>
    <row r="56" spans="2:8" hidden="1" x14ac:dyDescent="0.25"/>
    <row r="57" spans="2:8" s="4" customFormat="1" hidden="1" x14ac:dyDescent="0.25">
      <c r="D57" s="13"/>
      <c r="E57" s="13"/>
      <c r="F57" s="13"/>
      <c r="G57" s="13"/>
    </row>
    <row r="58" spans="2:8" s="4" customFormat="1" hidden="1" x14ac:dyDescent="0.25">
      <c r="D58" s="13"/>
      <c r="E58" s="13"/>
      <c r="F58" s="13"/>
      <c r="G58" s="13"/>
    </row>
    <row r="59" spans="2:8" s="4" customFormat="1" x14ac:dyDescent="0.25">
      <c r="B59" s="4" t="s">
        <v>27</v>
      </c>
      <c r="C59" s="18" t="str">
        <f>IF(SUMPRODUCT(C14:C54,G14:G54)=0,"£                  -",SUMPRODUCT(C14:C54,G14:G54))</f>
        <v>£                  -</v>
      </c>
    </row>
    <row r="60" spans="2:8" s="4" customFormat="1" x14ac:dyDescent="0.25">
      <c r="B60" s="4" t="s">
        <v>28</v>
      </c>
      <c r="D60" s="18" t="str">
        <f>IF(SUMPRODUCT(E14:E54,G14:G54)=0,"£                                             -",SUMPRODUCT(E14:E54,G14:G54))</f>
        <v>£                                             -</v>
      </c>
      <c r="E60" s="19"/>
    </row>
    <row r="61" spans="2:8" s="4" customFormat="1" x14ac:dyDescent="0.25">
      <c r="B61" s="4" t="s">
        <v>29</v>
      </c>
      <c r="C61" s="18" t="str">
        <f>IF(IF(ISNUMBER(C59),C59,0)+IF(ISNUMBER(D60),D60,0)=0,"£                  -",IF(ISNUMBER(C59),C59,0)+IF(ISNUMBER(D60),D60,0))</f>
        <v>£                  -</v>
      </c>
    </row>
    <row r="62" spans="2:8" s="4" customFormat="1" x14ac:dyDescent="0.25"/>
    <row r="63" spans="2:8" s="4" customFormat="1" ht="14.45" customHeight="1" x14ac:dyDescent="0.25">
      <c r="B63" s="5" t="s">
        <v>30</v>
      </c>
      <c r="C63" s="20" t="str">
        <f>IF(ISBLANK(C7),"………………………………………………………",C7)</f>
        <v>………………………………………………………</v>
      </c>
      <c r="D63" s="21"/>
      <c r="E63" s="21"/>
      <c r="F63" s="22"/>
      <c r="G63" s="23" t="s">
        <v>31</v>
      </c>
      <c r="H63" s="23"/>
    </row>
    <row r="64" spans="2:8" s="4" customFormat="1" ht="14.45" customHeight="1" x14ac:dyDescent="0.25">
      <c r="B64" s="5" t="s">
        <v>32</v>
      </c>
      <c r="C64" s="24"/>
      <c r="D64" s="25"/>
      <c r="E64" s="25"/>
      <c r="F64" s="26"/>
      <c r="G64" s="23"/>
      <c r="H64" s="23"/>
    </row>
    <row r="65" spans="1:4" s="4" customFormat="1" x14ac:dyDescent="0.25">
      <c r="B65" s="4" t="s">
        <v>33</v>
      </c>
    </row>
    <row r="66" spans="1:4" s="4" customFormat="1" x14ac:dyDescent="0.25"/>
    <row r="67" spans="1:4" s="4" customFormat="1" x14ac:dyDescent="0.25">
      <c r="B67" s="27" t="s">
        <v>34</v>
      </c>
      <c r="C67" s="5"/>
    </row>
    <row r="68" spans="1:4" s="4" customFormat="1" x14ac:dyDescent="0.25"/>
    <row r="69" spans="1:4" s="4" customFormat="1" ht="15.75" hidden="1" x14ac:dyDescent="0.3">
      <c r="A69" s="28" t="s">
        <v>35</v>
      </c>
      <c r="B69" s="28" t="s">
        <v>35</v>
      </c>
    </row>
    <row r="70" spans="1:4" s="4" customFormat="1" hidden="1" x14ac:dyDescent="0.25">
      <c r="A70" s="12" t="s">
        <v>36</v>
      </c>
      <c r="B70" s="4" t="s">
        <v>37</v>
      </c>
    </row>
    <row r="71" spans="1:4" s="4" customFormat="1" ht="15.75" hidden="1" x14ac:dyDescent="0.3">
      <c r="A71" s="12" t="s">
        <v>38</v>
      </c>
      <c r="B71" s="4" t="s">
        <v>39</v>
      </c>
      <c r="D71" s="28"/>
    </row>
    <row r="72" spans="1:4" s="4" customFormat="1" hidden="1" x14ac:dyDescent="0.25">
      <c r="A72" s="13" t="s">
        <v>22</v>
      </c>
      <c r="B72" s="13" t="s">
        <v>22</v>
      </c>
    </row>
    <row r="73" spans="1:4" s="4" customFormat="1" hidden="1" x14ac:dyDescent="0.25">
      <c r="A73" s="13" t="s">
        <v>40</v>
      </c>
      <c r="B73" s="13" t="s">
        <v>40</v>
      </c>
    </row>
    <row r="74" spans="1:4" s="4" customFormat="1" hidden="1" x14ac:dyDescent="0.25"/>
    <row r="75" spans="1:4" s="4" customFormat="1" hidden="1" x14ac:dyDescent="0.25">
      <c r="A75" s="4" t="s">
        <v>41</v>
      </c>
    </row>
    <row r="76" spans="1:4" s="4" customFormat="1" hidden="1" x14ac:dyDescent="0.25">
      <c r="A76" s="4" t="s">
        <v>42</v>
      </c>
    </row>
    <row r="77" spans="1:4" s="4" customFormat="1" hidden="1" x14ac:dyDescent="0.25">
      <c r="A77" s="4" t="s">
        <v>43</v>
      </c>
    </row>
    <row r="78" spans="1:4" s="4" customFormat="1" hidden="1" x14ac:dyDescent="0.25">
      <c r="A78" s="4" t="s">
        <v>44</v>
      </c>
    </row>
    <row r="79" spans="1:4" s="4" customFormat="1" hidden="1" x14ac:dyDescent="0.25">
      <c r="A79" s="4" t="s">
        <v>45</v>
      </c>
    </row>
    <row r="80" spans="1:4" s="4" customFormat="1" hidden="1" x14ac:dyDescent="0.25">
      <c r="A80" s="4" t="s">
        <v>46</v>
      </c>
    </row>
    <row r="81" spans="1:1" s="4" customFormat="1" hidden="1" x14ac:dyDescent="0.25"/>
    <row r="82" spans="1:1" s="4" customFormat="1" hidden="1" x14ac:dyDescent="0.25">
      <c r="A82" s="4">
        <v>4</v>
      </c>
    </row>
    <row r="83" spans="1:1" s="4" customFormat="1" hidden="1" x14ac:dyDescent="0.25">
      <c r="A83" s="4">
        <v>6</v>
      </c>
    </row>
    <row r="84" spans="1:1" s="4" customFormat="1" hidden="1" x14ac:dyDescent="0.25">
      <c r="A84" s="4">
        <v>8</v>
      </c>
    </row>
    <row r="85" spans="1:1" s="4" customFormat="1" hidden="1" x14ac:dyDescent="0.25">
      <c r="A85" s="4">
        <v>10</v>
      </c>
    </row>
    <row r="86" spans="1:1" s="4" customFormat="1" hidden="1" x14ac:dyDescent="0.25"/>
    <row r="87" spans="1:1" s="4" customFormat="1" hidden="1" x14ac:dyDescent="0.25">
      <c r="A87" s="29" t="s">
        <v>47</v>
      </c>
    </row>
    <row r="88" spans="1:1" s="4" customFormat="1" hidden="1" x14ac:dyDescent="0.25">
      <c r="A88" s="4" t="s">
        <v>48</v>
      </c>
    </row>
    <row r="89" spans="1:1" s="4" customFormat="1" hidden="1" x14ac:dyDescent="0.25">
      <c r="A89" s="4" t="s">
        <v>49</v>
      </c>
    </row>
    <row r="90" spans="1:1" s="4" customFormat="1" hidden="1" x14ac:dyDescent="0.25"/>
    <row r="91" spans="1:1" s="4" customFormat="1" hidden="1" x14ac:dyDescent="0.25"/>
    <row r="92" spans="1:1" s="4" customFormat="1" x14ac:dyDescent="0.25"/>
    <row r="93" spans="1:1" s="4" customFormat="1" x14ac:dyDescent="0.25"/>
    <row r="94" spans="1:1" s="4" customFormat="1" x14ac:dyDescent="0.25"/>
    <row r="95" spans="1:1" s="4" customFormat="1" x14ac:dyDescent="0.25"/>
    <row r="96" spans="1:1" s="4" customFormat="1" x14ac:dyDescent="0.25"/>
    <row r="97" spans="2:2" s="4" customFormat="1" x14ac:dyDescent="0.25"/>
    <row r="98" spans="2:2" s="4" customFormat="1" x14ac:dyDescent="0.25">
      <c r="B98" s="29"/>
    </row>
    <row r="99" spans="2:2" s="4" customFormat="1" x14ac:dyDescent="0.25"/>
    <row r="100" spans="2:2" s="4" customFormat="1" x14ac:dyDescent="0.25"/>
    <row r="101" spans="2:2" s="4" customFormat="1" x14ac:dyDescent="0.25"/>
    <row r="102" spans="2:2" s="4" customFormat="1" x14ac:dyDescent="0.25"/>
    <row r="103" spans="2:2" s="4" customFormat="1" x14ac:dyDescent="0.25"/>
    <row r="104" spans="2:2" s="4" customFormat="1" x14ac:dyDescent="0.25"/>
    <row r="105" spans="2:2" s="4" customFormat="1" x14ac:dyDescent="0.25"/>
    <row r="106" spans="2:2" s="4" customFormat="1" x14ac:dyDescent="0.25"/>
    <row r="107" spans="2:2" s="4" customFormat="1" x14ac:dyDescent="0.25"/>
    <row r="108" spans="2:2" s="4" customFormat="1" x14ac:dyDescent="0.25"/>
    <row r="109" spans="2:2" s="4" customFormat="1" x14ac:dyDescent="0.25"/>
    <row r="110" spans="2:2" s="4" customFormat="1" x14ac:dyDescent="0.25"/>
    <row r="111" spans="2:2" s="4" customFormat="1" x14ac:dyDescent="0.25"/>
    <row r="112" spans="2: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  <row r="124" s="4" customFormat="1" x14ac:dyDescent="0.25"/>
    <row r="125" s="4" customFormat="1" x14ac:dyDescent="0.25"/>
    <row r="126" s="4" customFormat="1" x14ac:dyDescent="0.25"/>
    <row r="127" s="4" customFormat="1" x14ac:dyDescent="0.25"/>
    <row r="128" s="4" customFormat="1" x14ac:dyDescent="0.25"/>
    <row r="129" s="4" customFormat="1" x14ac:dyDescent="0.25"/>
    <row r="130" s="4" customFormat="1" x14ac:dyDescent="0.25"/>
    <row r="131" s="4" customFormat="1" x14ac:dyDescent="0.25"/>
  </sheetData>
  <mergeCells count="12">
    <mergeCell ref="C9:H9"/>
    <mergeCell ref="B12:H12"/>
    <mergeCell ref="B20:F20"/>
    <mergeCell ref="B33:H33"/>
    <mergeCell ref="C63:F64"/>
    <mergeCell ref="G63:H64"/>
    <mergeCell ref="B1:H1"/>
    <mergeCell ref="B2:H2"/>
    <mergeCell ref="B4:H4"/>
    <mergeCell ref="C6:F6"/>
    <mergeCell ref="C7:H7"/>
    <mergeCell ref="C8:H8"/>
  </mergeCells>
  <conditionalFormatting sqref="H20">
    <cfRule type="expression" dxfId="1" priority="2">
      <formula>AND(MAX($G$22:$G$25)&gt;0,ISBLANK($H$20))</formula>
    </cfRule>
  </conditionalFormatting>
  <conditionalFormatting sqref="H30 H35:H46 H54:H57 F14:F15 F22 H14:H18 H22:H24 H27">
    <cfRule type="expression" dxfId="0" priority="1">
      <formula>AND($G14&gt;0,ISBLANK(F14))</formula>
    </cfRule>
  </conditionalFormatting>
  <dataValidations count="6">
    <dataValidation type="list" allowBlank="1" showInputMessage="1" showErrorMessage="1" sqref="H18 H24" xr:uid="{374BC435-0E75-4F36-B515-8FAD33348CB6}">
      <formula1>$A$87:$A$89</formula1>
    </dataValidation>
    <dataValidation type="list" allowBlank="1" showInputMessage="1" showErrorMessage="1" sqref="H22:H23" xr:uid="{C8AE9FC1-D566-4B72-BC61-451083102B81}">
      <formula1>$A$75:$A$85</formula1>
    </dataValidation>
    <dataValidation type="list" allowBlank="1" showInputMessage="1" showErrorMessage="1" sqref="H15 H17" xr:uid="{E82E1B6D-766A-40B9-85DB-E3DF8DDE46E4}">
      <formula1>$A$82:$A$85</formula1>
    </dataValidation>
    <dataValidation type="list" allowBlank="1" showInputMessage="1" showErrorMessage="1" sqref="H35:H46 H54 H16 H14 H27" xr:uid="{DD6513DE-2D1B-4919-9DDE-BE320BB81040}">
      <formula1>$A$75:$A$80</formula1>
    </dataValidation>
    <dataValidation type="list" allowBlank="1" showInputMessage="1" showErrorMessage="1" sqref="F22 F14:F15" xr:uid="{B178DFFF-2589-44D6-BA5F-4F2E0BF02566}">
      <formula1>$A$72:$A$73</formula1>
    </dataValidation>
    <dataValidation type="list" allowBlank="1" showInputMessage="1" showErrorMessage="1" sqref="H20" xr:uid="{135DE099-DC18-44E4-8C82-789E2B02F9F0}">
      <formula1>$A$70:$A$71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Youth Kit order form</vt:lpstr>
      <vt:lpstr>'Youth Kit order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Robertson</dc:creator>
  <cp:lastModifiedBy>Duncan Robertson</cp:lastModifiedBy>
  <dcterms:created xsi:type="dcterms:W3CDTF">2019-01-28T18:26:42Z</dcterms:created>
  <dcterms:modified xsi:type="dcterms:W3CDTF">2019-01-28T18:30:06Z</dcterms:modified>
</cp:coreProperties>
</file>